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4" i="1"/>
  <c r="K34" i="1" s="1"/>
  <c r="J35" i="1"/>
  <c r="K35" i="1" s="1"/>
  <c r="J36" i="1"/>
  <c r="K36" i="1" s="1"/>
  <c r="E17" i="3"/>
  <c r="I17" i="3"/>
  <c r="J17" i="3" s="1"/>
  <c r="E18" i="3"/>
  <c r="I18" i="3" s="1"/>
  <c r="J18" i="3" s="1"/>
  <c r="E16" i="3"/>
  <c r="I16" i="3"/>
  <c r="J16" i="3" s="1"/>
  <c r="E15" i="3"/>
  <c r="I15" i="3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37" i="1"/>
  <c r="J14" i="1"/>
  <c r="H20" i="2"/>
  <c r="G20" i="2"/>
  <c r="F20" i="2"/>
  <c r="D20" i="2"/>
  <c r="E19" i="2"/>
  <c r="I19" i="2" s="1"/>
  <c r="J19" i="2" s="1"/>
  <c r="D21" i="3"/>
  <c r="F21" i="3"/>
  <c r="G21" i="3"/>
  <c r="H21" i="3"/>
  <c r="E14" i="3" l="1"/>
  <c r="I14" i="3" s="1"/>
  <c r="J14" i="3" s="1"/>
  <c r="E20" i="3"/>
  <c r="I20" i="3" s="1"/>
  <c r="J20" i="3" s="1"/>
  <c r="H38" i="1" l="1"/>
  <c r="I38" i="1"/>
  <c r="G38" i="1"/>
  <c r="F38" i="1"/>
  <c r="E38" i="1"/>
  <c r="D38" i="1"/>
  <c r="K37" i="1" l="1"/>
  <c r="E18" i="2"/>
  <c r="I18" i="2" s="1"/>
  <c r="J18" i="2" s="1"/>
  <c r="J38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8" i="1" l="1"/>
  <c r="E19" i="3"/>
  <c r="E21" i="3" s="1"/>
  <c r="E16" i="2"/>
  <c r="I16" i="2" s="1"/>
  <c r="E15" i="2"/>
  <c r="I15" i="2" s="1"/>
  <c r="J15" i="2" s="1"/>
  <c r="I19" i="3" l="1"/>
  <c r="I21" i="3" s="1"/>
  <c r="J16" i="2"/>
  <c r="J19" i="3" l="1"/>
  <c r="J21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<sst xmlns="http://schemas.openxmlformats.org/spreadsheetml/2006/main" count="157" uniqueCount="97">
  <si>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</si>
  <si>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</si>
  <si>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</si>
  <si>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</si>
  <si>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</si>
  <si>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</si>
  <si>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</si>
  <si>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</si>
  <si>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</si>
  <si>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</si>
  <si>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</si>
  <si>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</si>
  <si>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</si>
  <si>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</si>
  <si>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</si>
  <si>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</si>
  <si>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</si>
  <si>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</si>
  <si>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</si>
  <si>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</si>
  <si>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</si>
  <si>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</si>
  <si>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</si>
  <si>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</si>
  <si>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</si>
  <si>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</si>
  <si>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</si>
  <si>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</si>
  <si>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</si>
  <si>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</si>
  <si>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</si>
  <si>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</si>
  <si>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</si>
  <si>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</si>
  <si>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</si>
  <si>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</si>
  <si>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</si>
  <si>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</si>
  <si>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</si>
  <si>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</si>
  <si>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</si>
  <si>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</si>
  <si>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</si>
  <si>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</si>
  <si>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</si>
  <si>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</si>
  <si>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</si>
  <si>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</si>
  <si>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</si>
  <si>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</si>
  <si>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</si>
  <si>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</si>
  <si>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</si>
  <si>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</si>
  <si>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</si>
  <si>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</si>
  <si>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</si>
  <si>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</si>
  <si>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</si>
  <si>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</si>
  <si>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</si>
  <si>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</si>
  <si>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</si>
  <si>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</si>
  <si>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</si>
  <si>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</si>
  <si>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</si>
  <si>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</si>
  <si>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</si>
  <si>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ANTONIO ESTEBAN PEREZ GRANVILLE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</si>
  <si>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</si>
  <si>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</si>
  <si>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</si>
  <si>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</si>
  <si>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</si>
  <si>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</si>
  <si>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</si>
  <si>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</si>
  <si>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</si>
  <si>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</si>
  <si>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</si>
  <si>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</si>
  <si>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</si>
  <si>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ASESOR DE FORMULACION DE PROYECTOS</t>
  </si>
  <si>
    <t>MAXIMO ALBERTO SANCHEZ MENDEZ</t>
  </si>
  <si>
    <t>ASIST INGENIERIA DEPTO. TECNICO</t>
  </si>
  <si>
    <t>EUNICE DABEIBA FERNANDEZ</t>
  </si>
  <si>
    <t>CONSERJE</t>
  </si>
  <si>
    <t>CLUADIA ELIZABETH GONZALEZ PLAZA</t>
  </si>
  <si>
    <t>ANALISTA DE PROYECTOS</t>
  </si>
  <si>
    <t>SANTO SANTIAGO MARTINEZ ZAPATA</t>
  </si>
  <si>
    <t>AUXILIAR MANTENIMIENTO EQUIPOS</t>
  </si>
  <si>
    <t>TECNICO PLATAFORMA TECNOLOGICA</t>
  </si>
  <si>
    <t>CARLOS TRONCOSO LLUBERES</t>
  </si>
  <si>
    <t>ENC. DIVISION CONTABILIDAD</t>
  </si>
  <si>
    <t>Correspondiente al mes de Mayo 2015</t>
  </si>
  <si>
    <t>JULIANE ARLENE ADAMES DISENT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</si>
</sst>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9"/>
  <sheetViews>
    <sheetView tabSelected="1" topLeftCell="A7" zoomScaleNormal="100" workbookViewId="0">
      <selection activeCell="A37" sqref="A37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7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8121.3</v>
      </c>
      <c r="J18" s="3">
        <f t="shared" si="0"/>
        <v>37160.800000000003</v>
      </c>
      <c r="K18" s="3">
        <f t="shared" si="1"/>
        <v>102839.2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94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1624.26</v>
      </c>
      <c r="J21" s="3">
        <f t="shared" si="0"/>
        <v>17087.509999999998</v>
      </c>
      <c r="K21" s="3">
        <f t="shared" si="1"/>
        <v>72912.490000000005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6497.04</v>
      </c>
      <c r="J28" s="3">
        <f t="shared" si="0"/>
        <v>27390.79</v>
      </c>
      <c r="K28" s="3">
        <f t="shared" si="1"/>
        <v>82609.209999999992</v>
      </c>
    </row>
    <row r="29" spans="1:11" x14ac:dyDescent="0.25">
      <c r="A29" s="5" t="s">
        <v>93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79</v>
      </c>
      <c r="B32" s="7" t="s">
        <v>80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6" si="4">SUM(E32:I32)</f>
        <v>5037.71</v>
      </c>
      <c r="K32" s="3">
        <f t="shared" ref="K32:K36" si="5">D32-J32</f>
        <v>44962.29</v>
      </c>
    </row>
    <row r="33" spans="1:11" x14ac:dyDescent="0.25">
      <c r="A33" s="5" t="s">
        <v>81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86</v>
      </c>
      <c r="B34" s="7" t="s">
        <v>87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0</v>
      </c>
      <c r="J34" s="3">
        <f t="shared" si="4"/>
        <v>870.13000000000011</v>
      </c>
      <c r="K34" s="3">
        <f t="shared" si="5"/>
        <v>13429.869999999999</v>
      </c>
    </row>
    <row r="35" spans="1:11" x14ac:dyDescent="0.25">
      <c r="A35" s="5" t="s">
        <v>88</v>
      </c>
      <c r="B35" s="7" t="s">
        <v>89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A36" s="5" t="s">
        <v>90</v>
      </c>
      <c r="B36" s="7" t="s">
        <v>91</v>
      </c>
      <c r="C36" s="7" t="s">
        <v>21</v>
      </c>
      <c r="D36" s="3">
        <v>25000</v>
      </c>
      <c r="E36" s="3">
        <v>0</v>
      </c>
      <c r="F36" s="3">
        <v>25</v>
      </c>
      <c r="G36" s="3">
        <v>717.5</v>
      </c>
      <c r="H36" s="3">
        <v>760</v>
      </c>
      <c r="I36" s="8">
        <v>0</v>
      </c>
      <c r="J36" s="3">
        <f t="shared" si="4"/>
        <v>1502.5</v>
      </c>
      <c r="K36" s="3">
        <f t="shared" si="5"/>
        <v>23497.5</v>
      </c>
    </row>
    <row r="37" spans="1:11" x14ac:dyDescent="0.25">
      <c r="A37" s="5" t="s">
        <v>96</v>
      </c>
      <c r="B37" s="7" t="s">
        <v>92</v>
      </c>
      <c r="C37" s="7" t="s">
        <v>21</v>
      </c>
      <c r="D37" s="3">
        <v>25000</v>
      </c>
      <c r="E37" s="3">
        <v>0</v>
      </c>
      <c r="F37" s="3">
        <v>25</v>
      </c>
      <c r="G37" s="3">
        <v>717.5</v>
      </c>
      <c r="H37" s="3">
        <v>760</v>
      </c>
      <c r="I37" s="8">
        <v>0</v>
      </c>
      <c r="J37" s="3">
        <f t="shared" si="0"/>
        <v>1502.5</v>
      </c>
      <c r="K37" s="3">
        <f t="shared" ref="K37" si="6">D37-J37</f>
        <v>23497.5</v>
      </c>
    </row>
    <row r="38" spans="1:11" x14ac:dyDescent="0.25">
      <c r="B38" s="14" t="s">
        <v>24</v>
      </c>
      <c r="C38" s="14"/>
      <c r="D38" s="6">
        <f t="shared" ref="D38:K38" si="7">SUM(D14:D37)</f>
        <v>1515081</v>
      </c>
      <c r="E38" s="6">
        <f t="shared" si="7"/>
        <v>171799.49999999997</v>
      </c>
      <c r="F38" s="6">
        <f t="shared" si="7"/>
        <v>600</v>
      </c>
      <c r="G38" s="6">
        <f t="shared" si="7"/>
        <v>41209.78</v>
      </c>
      <c r="H38" s="6">
        <f t="shared" si="7"/>
        <v>35423.020000000004</v>
      </c>
      <c r="I38" s="6">
        <f t="shared" si="7"/>
        <v>27611.839999999997</v>
      </c>
      <c r="J38" s="6">
        <f t="shared" si="7"/>
        <v>276644.13999999996</v>
      </c>
      <c r="K38" s="6">
        <f t="shared" si="7"/>
        <v>1238436.8599999996</v>
      </c>
    </row>
    <row r="39" spans="1:11" x14ac:dyDescent="0.25">
      <c r="K39" s="10"/>
    </row>
  </sheetData>
  <mergeCells count="5">
    <mergeCell ref="A7:K7"/>
    <mergeCell ref="A8:K8"/>
    <mergeCell ref="A10:K10"/>
    <mergeCell ref="A11:K11"/>
    <mergeCell ref="B38:C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95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72</v>
      </c>
      <c r="B19" s="5" t="s">
        <v>18</v>
      </c>
      <c r="C19" s="5" t="s">
        <v>73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95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77</v>
      </c>
      <c r="B14" s="5" t="s">
        <v>78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76</v>
      </c>
      <c r="B15" s="5" t="s">
        <v>82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70</v>
      </c>
      <c r="B17" s="9" t="s">
        <v>71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69</v>
      </c>
      <c r="B18" s="9" t="s">
        <v>83</v>
      </c>
      <c r="C18" s="5" t="s">
        <v>33</v>
      </c>
      <c r="D18" s="8">
        <v>70000</v>
      </c>
      <c r="E18" s="3">
        <f>D18*10%</f>
        <v>7000</v>
      </c>
      <c r="F18" s="3">
        <v>0</v>
      </c>
      <c r="G18" s="3">
        <v>0</v>
      </c>
      <c r="H18" s="3">
        <v>0</v>
      </c>
      <c r="I18" s="3">
        <f>SUM(E18:H18)</f>
        <v>7000</v>
      </c>
      <c r="J18" s="3">
        <f>D18-I18</f>
        <v>63000</v>
      </c>
    </row>
    <row r="19" spans="1:10" x14ac:dyDescent="0.25">
      <c r="A19" s="5" t="s">
        <v>34</v>
      </c>
      <c r="B19" s="9" t="s">
        <v>56</v>
      </c>
      <c r="C19" s="5" t="s">
        <v>33</v>
      </c>
      <c r="D19" s="8">
        <v>35000</v>
      </c>
      <c r="E19" s="8">
        <f t="shared" ref="E19" si="0">D19*10%</f>
        <v>3500</v>
      </c>
      <c r="F19" s="3">
        <v>0</v>
      </c>
      <c r="G19" s="3">
        <v>0</v>
      </c>
      <c r="H19" s="3">
        <v>0</v>
      </c>
      <c r="I19" s="3">
        <f t="shared" ref="I19" si="1">SUM(E19:H19)</f>
        <v>3500</v>
      </c>
      <c r="J19" s="3">
        <f t="shared" ref="J19" si="2">D19-I19</f>
        <v>31500</v>
      </c>
    </row>
    <row r="20" spans="1:10" x14ac:dyDescent="0.25">
      <c r="A20" s="5" t="s">
        <v>84</v>
      </c>
      <c r="B20" s="9" t="s">
        <v>85</v>
      </c>
      <c r="C20" s="5" t="s">
        <v>33</v>
      </c>
      <c r="D20" s="8">
        <v>75000</v>
      </c>
      <c r="E20" s="8">
        <f t="shared" ref="E20" si="3">D20*10%</f>
        <v>7500</v>
      </c>
      <c r="F20" s="3">
        <v>0</v>
      </c>
      <c r="G20" s="3">
        <v>0</v>
      </c>
      <c r="H20" s="3">
        <v>0</v>
      </c>
      <c r="I20" s="3">
        <f t="shared" ref="I20" si="4">SUM(E20:H20)</f>
        <v>7500</v>
      </c>
      <c r="J20" s="3">
        <f t="shared" ref="J20" si="5">D20-I20</f>
        <v>67500</v>
      </c>
    </row>
    <row r="21" spans="1:10" x14ac:dyDescent="0.25">
      <c r="B21" s="15" t="s">
        <v>12</v>
      </c>
      <c r="C21" s="16"/>
      <c r="D21" s="4">
        <f>SUM(D14:D20)</f>
        <v>495000</v>
      </c>
      <c r="E21" s="4">
        <f>SUM(E14:E20)</f>
        <v>49500</v>
      </c>
      <c r="F21" s="4">
        <f>SUM(F14:F20)</f>
        <v>0</v>
      </c>
      <c r="G21" s="4">
        <f>SUM(G14:G20)</f>
        <v>0</v>
      </c>
      <c r="H21" s="4">
        <f>SUM(H14:H20)</f>
        <v>0</v>
      </c>
      <c r="I21" s="4">
        <f>SUM(I14:I20)</f>
        <v>49500</v>
      </c>
      <c r="J21" s="4">
        <f>SUM(J14:J20)</f>
        <v>445500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2018-02-05T17:36:46Z</dcterms:modified>
</cp:coreProperties>
</file>